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/>
  </bookViews>
  <sheets>
    <sheet name="Проф испытания" sheetId="1" r:id="rId1"/>
  </sheets>
  <definedNames>
    <definedName name="Print_Area" localSheetId="0">'Проф испытания'!$A$1:$F$29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15" i="1"/>
  <c r="F16" i="1"/>
  <c r="F20" i="1"/>
  <c r="F17" i="1"/>
  <c r="F12" i="1" l="1"/>
  <c r="F14" i="1"/>
  <c r="F13" i="1"/>
  <c r="F11" i="1"/>
  <c r="F10" i="1"/>
  <c r="F9" i="1"/>
  <c r="A10" i="1"/>
  <c r="A11" i="1" s="1"/>
  <c r="A12" i="1" s="1"/>
  <c r="A13" i="1" s="1"/>
  <c r="A14" i="1" s="1"/>
  <c r="F21" i="1" l="1"/>
  <c r="F22" i="1" s="1"/>
  <c r="F23" i="1" l="1"/>
</calcChain>
</file>

<file path=xl/sharedStrings.xml><?xml version="1.0" encoding="utf-8"?>
<sst xmlns="http://schemas.openxmlformats.org/spreadsheetml/2006/main" count="51" uniqueCount="40">
  <si>
    <t>№</t>
  </si>
  <si>
    <t>Наименование работы (услуги)</t>
  </si>
  <si>
    <t>Ед.изм.</t>
  </si>
  <si>
    <t>Количество</t>
  </si>
  <si>
    <t>Цена</t>
  </si>
  <si>
    <t>Сумма</t>
  </si>
  <si>
    <t xml:space="preserve">                                </t>
  </si>
  <si>
    <t>измерение</t>
  </si>
  <si>
    <t>Определение удельного сопротивления грунта</t>
  </si>
  <si>
    <t>ИТОГО :</t>
  </si>
  <si>
    <t>Всего (с учетом НДС):</t>
  </si>
  <si>
    <t>Вышеперечисленные услуги выполнены полностью и в срок. Заказчик претензий по объему, качеству и срокам оказания услуг не имеет.</t>
  </si>
  <si>
    <t>Исполнитель: начальник ПЛИИ</t>
  </si>
  <si>
    <t>___________</t>
  </si>
  <si>
    <t>должность</t>
  </si>
  <si>
    <t>подпись</t>
  </si>
  <si>
    <t>расшифровка</t>
  </si>
  <si>
    <t>Заказчик________________________________</t>
  </si>
  <si>
    <t>________________</t>
  </si>
  <si>
    <t>Перечень услуг</t>
  </si>
  <si>
    <t>на проведение профилактических испытаний</t>
  </si>
  <si>
    <t>Измерение полного сопротивления цепи фаза-ноль</t>
  </si>
  <si>
    <t>Измерение сопротивления контура заземления</t>
  </si>
  <si>
    <t>Проверка переходного сопротивления металлической связи электрооборудования с контуром заземления</t>
  </si>
  <si>
    <t>присоединение</t>
  </si>
  <si>
    <t>Проверка сопротивления изоляции силовой электропроводки</t>
  </si>
  <si>
    <t>Измерение сопротивления изоляции распределительного устройства, щитов, токопроводов</t>
  </si>
  <si>
    <t>Приложение№1</t>
  </si>
  <si>
    <t>Определение мест повреждения на кабельных линиях</t>
  </si>
  <si>
    <t>Трассировка (определение трассы кабельной линии)</t>
  </si>
  <si>
    <t>Испытание кабеля 0,4 кВ мегометром  на напряжение 2500 В</t>
  </si>
  <si>
    <t>1 кабель</t>
  </si>
  <si>
    <t>Испытание кабельных линий повышенным напряжением 6-10 кВ постоянного тока</t>
  </si>
  <si>
    <t>100 м трассы</t>
  </si>
  <si>
    <t>0,5 км трассы</t>
  </si>
  <si>
    <t>к Договору № ____  от " ___ " __________ 2026г.</t>
  </si>
  <si>
    <t>НДС-22%:</t>
  </si>
  <si>
    <t>Кузнецов К.К.</t>
  </si>
  <si>
    <t>Измерение полного сопротивления цепи фаза-нуль подстанций и распределительных устройств</t>
  </si>
  <si>
    <t>Испытания обмоток трансформаторов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</si>
</sst>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0&quot;р.&quot;"/>
  </numFmts>
  <fonts count="20" x14ac:knownFonts="1"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  <charset val="204"/>
    </font>
    <font>
      <sz val="9"/>
      <name val="Arial"/>
      <family val="2"/>
    </font>
    <font>
      <sz val="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u/>
      <sz val="12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165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4" fillId="0" borderId="0" xfId="0" applyFont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15" fillId="0" borderId="1" xfId="0" applyFont="1" applyBorder="1" applyAlignment="1">
      <alignment wrapText="1"/>
    </xf>
    <xf numFmtId="0" fontId="16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17" fillId="0" borderId="4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17" fillId="0" borderId="4" xfId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</cellXfs>
  <cellStyles count="3">
    <cellStyle name="Денежный" xfId="1" builtinId="4"/>
    <cellStyle name="Денежный 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1641475</xdr:colOff>
      <xdr:row>31</xdr:row>
      <xdr:rowOff>152400</xdr:rowOff>
    </xdr:from>
    <xdr:to>
      <xdr:col>4</xdr:col>
      <xdr:colOff>685800</xdr:colOff>
      <xdr:row>37</xdr:row>
      <xdr:rowOff>6350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10477500"/>
          <a:ext cx="3302000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16" zoomScale="130" zoomScaleSheetLayoutView="130" workbookViewId="0">
      <selection activeCell="E20" sqref="E20"/>
    </sheetView>
  </sheetViews>
  <sheetFormatPr defaultRowHeight="12.75" x14ac:dyDescent="0.2"/>
  <cols>
    <col min="1" max="1" width="5.85546875" customWidth="1"/>
    <col min="2" max="2" width="42.85546875" customWidth="1"/>
    <col min="3" max="3" width="12.28515625" customWidth="1"/>
    <col min="4" max="4" width="8.7109375" customWidth="1"/>
    <col min="5" max="5" width="12.5703125" customWidth="1"/>
    <col min="6" max="6" width="15.5703125" customWidth="1"/>
  </cols>
  <sheetData>
    <row r="1" spans="1:8" s="1" customFormat="1" ht="15.75" x14ac:dyDescent="0.25">
      <c r="A1" s="7"/>
      <c r="B1" s="8"/>
      <c r="C1" s="9"/>
      <c r="D1" s="9"/>
      <c r="E1" s="9" t="s">
        <v>27</v>
      </c>
      <c r="F1" s="9"/>
    </row>
    <row r="2" spans="1:8" s="1" customFormat="1" ht="24" customHeight="1" x14ac:dyDescent="0.25">
      <c r="A2" s="2"/>
      <c r="B2" s="9"/>
      <c r="C2" s="9" t="s">
        <v>35</v>
      </c>
      <c r="F2" s="9"/>
    </row>
    <row r="3" spans="1:8" s="1" customFormat="1" ht="15.75" x14ac:dyDescent="0.25">
      <c r="A3" s="10"/>
      <c r="B3" s="9"/>
      <c r="C3" s="9"/>
      <c r="D3" s="9"/>
      <c r="E3" s="9"/>
      <c r="F3" s="9"/>
    </row>
    <row r="4" spans="1:8" s="1" customFormat="1" ht="15.75" x14ac:dyDescent="0.25">
      <c r="A4" s="23"/>
      <c r="C4" s="22" t="s">
        <v>19</v>
      </c>
      <c r="D4" s="23"/>
      <c r="E4" s="23"/>
      <c r="F4" s="23"/>
    </row>
    <row r="5" spans="1:8" s="1" customFormat="1" ht="15.75" x14ac:dyDescent="0.25">
      <c r="A5" s="24"/>
      <c r="C5" s="25" t="s">
        <v>20</v>
      </c>
      <c r="D5" s="24"/>
      <c r="E5" s="24"/>
      <c r="F5" s="24"/>
    </row>
    <row r="6" spans="1:8" ht="15.75" x14ac:dyDescent="0.25">
      <c r="A6" s="9"/>
      <c r="B6" s="9"/>
      <c r="C6" s="21"/>
      <c r="D6" s="9"/>
      <c r="E6" s="9"/>
      <c r="F6" s="9"/>
    </row>
    <row r="7" spans="1:8" ht="15.75" x14ac:dyDescent="0.25">
      <c r="A7" s="9"/>
      <c r="B7" s="9"/>
      <c r="C7" s="9"/>
      <c r="D7" s="9"/>
      <c r="E7" s="9"/>
      <c r="F7" s="9"/>
    </row>
    <row r="8" spans="1:8" s="3" customFormat="1" ht="31.5" customHeight="1" x14ac:dyDescent="0.2">
      <c r="A8" s="19" t="s">
        <v>0</v>
      </c>
      <c r="B8" s="19" t="s">
        <v>1</v>
      </c>
      <c r="C8" s="19" t="s">
        <v>2</v>
      </c>
      <c r="D8" s="20" t="s">
        <v>3</v>
      </c>
      <c r="E8" s="32" t="s">
        <v>4</v>
      </c>
      <c r="F8" s="19" t="s">
        <v>5</v>
      </c>
    </row>
    <row r="9" spans="1:8" s="4" customFormat="1" ht="32.25" customHeight="1" x14ac:dyDescent="0.25">
      <c r="A9" s="38">
        <v>1</v>
      </c>
      <c r="B9" s="28" t="s">
        <v>21</v>
      </c>
      <c r="C9" s="29" t="s">
        <v>7</v>
      </c>
      <c r="D9" s="35">
        <v>0</v>
      </c>
      <c r="E9" s="31">
        <v>504.18</v>
      </c>
      <c r="F9" s="36">
        <f t="shared" ref="F9" si="0">D9*E9</f>
        <v>0</v>
      </c>
      <c r="H9" s="3"/>
    </row>
    <row r="10" spans="1:8" s="4" customFormat="1" ht="34.5" customHeight="1" x14ac:dyDescent="0.25">
      <c r="A10" s="38">
        <f>A9+1</f>
        <v>2</v>
      </c>
      <c r="B10" s="28" t="s">
        <v>22</v>
      </c>
      <c r="C10" s="29" t="s">
        <v>7</v>
      </c>
      <c r="D10" s="35">
        <v>0</v>
      </c>
      <c r="E10" s="31">
        <v>5415.19</v>
      </c>
      <c r="F10" s="36">
        <f>D10*E10</f>
        <v>0</v>
      </c>
    </row>
    <row r="11" spans="1:8" s="4" customFormat="1" ht="30" customHeight="1" x14ac:dyDescent="0.25">
      <c r="A11" s="38">
        <f>A10+1</f>
        <v>3</v>
      </c>
      <c r="B11" s="28" t="s">
        <v>8</v>
      </c>
      <c r="C11" s="29" t="s">
        <v>7</v>
      </c>
      <c r="D11" s="35">
        <v>0</v>
      </c>
      <c r="E11" s="31">
        <v>4944.8900000000003</v>
      </c>
      <c r="F11" s="36">
        <f>D11*E11</f>
        <v>0</v>
      </c>
    </row>
    <row r="12" spans="1:8" s="4" customFormat="1" ht="44.25" customHeight="1" x14ac:dyDescent="0.25">
      <c r="A12" s="38">
        <f>A11+1</f>
        <v>4</v>
      </c>
      <c r="B12" s="28" t="s">
        <v>23</v>
      </c>
      <c r="C12" s="29" t="s">
        <v>24</v>
      </c>
      <c r="D12" s="35">
        <v>0</v>
      </c>
      <c r="E12" s="31">
        <v>77.75</v>
      </c>
      <c r="F12" s="36">
        <f>D12*E12</f>
        <v>0</v>
      </c>
    </row>
    <row r="13" spans="1:8" s="4" customFormat="1" ht="35.25" customHeight="1" x14ac:dyDescent="0.25">
      <c r="A13" s="38">
        <f>A12+1</f>
        <v>5</v>
      </c>
      <c r="B13" s="28" t="s">
        <v>25</v>
      </c>
      <c r="C13" s="29" t="s">
        <v>7</v>
      </c>
      <c r="D13" s="35">
        <v>0</v>
      </c>
      <c r="E13" s="31">
        <v>233.26</v>
      </c>
      <c r="F13" s="36">
        <f>D13*E13</f>
        <v>0</v>
      </c>
    </row>
    <row r="14" spans="1:8" s="4" customFormat="1" ht="44.25" customHeight="1" x14ac:dyDescent="0.25">
      <c r="A14" s="38">
        <f>A13+1</f>
        <v>6</v>
      </c>
      <c r="B14" s="28" t="s">
        <v>26</v>
      </c>
      <c r="C14" s="29" t="s">
        <v>7</v>
      </c>
      <c r="D14" s="35">
        <v>0</v>
      </c>
      <c r="E14" s="31">
        <v>311.08999999999997</v>
      </c>
      <c r="F14" s="36">
        <f>D14*E14</f>
        <v>0</v>
      </c>
    </row>
    <row r="15" spans="1:8" s="4" customFormat="1" ht="36.75" customHeight="1" x14ac:dyDescent="0.25">
      <c r="A15" s="38">
        <v>7</v>
      </c>
      <c r="B15" s="28" t="s">
        <v>28</v>
      </c>
      <c r="C15" s="29" t="s">
        <v>33</v>
      </c>
      <c r="D15" s="35">
        <v>0</v>
      </c>
      <c r="E15" s="34">
        <v>66017.63</v>
      </c>
      <c r="F15" s="36">
        <f t="shared" ref="F15:F16" si="1">D15*E15</f>
        <v>0</v>
      </c>
    </row>
    <row r="16" spans="1:8" s="4" customFormat="1" ht="33.75" customHeight="1" x14ac:dyDescent="0.25">
      <c r="A16" s="38">
        <v>8</v>
      </c>
      <c r="B16" s="28" t="s">
        <v>29</v>
      </c>
      <c r="C16" s="29" t="s">
        <v>34</v>
      </c>
      <c r="D16" s="35">
        <v>0</v>
      </c>
      <c r="E16" s="34">
        <v>14891.49</v>
      </c>
      <c r="F16" s="36">
        <f t="shared" si="1"/>
        <v>0</v>
      </c>
      <c r="H16"/>
    </row>
    <row r="17" spans="1:7" s="4" customFormat="1" ht="31.5" customHeight="1" x14ac:dyDescent="0.25">
      <c r="A17" s="38">
        <v>9</v>
      </c>
      <c r="B17" s="28" t="s">
        <v>30</v>
      </c>
      <c r="C17" s="29" t="s">
        <v>31</v>
      </c>
      <c r="D17" s="35">
        <v>0</v>
      </c>
      <c r="E17" s="34">
        <v>5241.71</v>
      </c>
      <c r="F17" s="36">
        <f>D17*E17</f>
        <v>0</v>
      </c>
    </row>
    <row r="18" spans="1:7" s="4" customFormat="1" ht="31.5" customHeight="1" x14ac:dyDescent="0.25">
      <c r="A18" s="38">
        <v>10</v>
      </c>
      <c r="B18" s="28" t="s">
        <v>32</v>
      </c>
      <c r="C18" s="29" t="s">
        <v>31</v>
      </c>
      <c r="D18" s="35">
        <v>0</v>
      </c>
      <c r="E18" s="34">
        <v>10129.780000000001</v>
      </c>
      <c r="F18" s="36">
        <f>E18*D18</f>
        <v>0</v>
      </c>
    </row>
    <row r="19" spans="1:7" s="4" customFormat="1" ht="44.25" customHeight="1" x14ac:dyDescent="0.25">
      <c r="A19" s="38">
        <v>11</v>
      </c>
      <c r="B19" s="28" t="s">
        <v>38</v>
      </c>
      <c r="C19" s="29" t="s">
        <v>7</v>
      </c>
      <c r="D19" s="35">
        <v>0</v>
      </c>
      <c r="E19" s="34">
        <v>5554.15</v>
      </c>
      <c r="F19" s="36">
        <f>E19*D19</f>
        <v>0</v>
      </c>
    </row>
    <row r="20" spans="1:7" s="4" customFormat="1" ht="27.75" customHeight="1" x14ac:dyDescent="0.25">
      <c r="A20" s="38">
        <v>12</v>
      </c>
      <c r="B20" s="37" t="s">
        <v>39</v>
      </c>
      <c r="C20" s="29" t="s">
        <v>7</v>
      </c>
      <c r="D20" s="35">
        <v>0</v>
      </c>
      <c r="E20" s="34">
        <v>6158.09</v>
      </c>
      <c r="F20" s="36">
        <f>D20*E20</f>
        <v>0</v>
      </c>
      <c r="G20" s="4" t="s">
        <v>6</v>
      </c>
    </row>
    <row r="21" spans="1:7" s="4" customFormat="1" ht="29.25" customHeight="1" x14ac:dyDescent="0.2">
      <c r="A21" s="11"/>
      <c r="B21" s="15"/>
      <c r="D21"/>
      <c r="E21" s="16" t="s">
        <v>9</v>
      </c>
      <c r="F21" s="33">
        <f>SUM(F9:F20)</f>
        <v>0</v>
      </c>
    </row>
    <row r="22" spans="1:7" s="4" customFormat="1" ht="25.5" customHeight="1" x14ac:dyDescent="0.2">
      <c r="A22" s="11"/>
      <c r="B22" s="2"/>
      <c r="C22" s="2"/>
      <c r="E22" s="30" t="s">
        <v>36</v>
      </c>
      <c r="F22" s="33">
        <f>CEILING(F21*0.22,0.01)</f>
        <v>0</v>
      </c>
    </row>
    <row r="23" spans="1:7" s="4" customFormat="1" ht="24.75" customHeight="1" x14ac:dyDescent="0.2">
      <c r="A23" s="12"/>
      <c r="B23" s="26"/>
      <c r="C23" s="26"/>
      <c r="D23" s="26"/>
      <c r="E23" s="27" t="s">
        <v>10</v>
      </c>
      <c r="F23" s="33">
        <f>F21+F22</f>
        <v>0</v>
      </c>
    </row>
    <row r="24" spans="1:7" s="4" customFormat="1" ht="25.5" customHeight="1" x14ac:dyDescent="0.25">
      <c r="A24" s="10"/>
      <c r="B24" s="39" t="s">
        <v>11</v>
      </c>
      <c r="C24" s="39"/>
      <c r="D24" s="39"/>
      <c r="E24" s="39"/>
      <c r="F24" s="39"/>
      <c r="G24" s="6"/>
    </row>
    <row r="25" spans="1:7" ht="18.600000000000001" customHeight="1" x14ac:dyDescent="0.25">
      <c r="A25" s="13"/>
      <c r="B25" s="13"/>
      <c r="C25" s="9"/>
      <c r="D25" s="9"/>
      <c r="E25" s="14"/>
      <c r="F25" s="9"/>
    </row>
    <row r="26" spans="1:7" s="2" customFormat="1" ht="15" customHeight="1" x14ac:dyDescent="0.25">
      <c r="A26" s="14"/>
      <c r="B26" s="17" t="s">
        <v>12</v>
      </c>
      <c r="C26" t="s">
        <v>13</v>
      </c>
      <c r="D26" s="18" t="s">
        <v>37</v>
      </c>
      <c r="E26"/>
      <c r="F26" s="13"/>
      <c r="G26"/>
    </row>
    <row r="27" spans="1:7" ht="18.600000000000001" customHeight="1" x14ac:dyDescent="0.2">
      <c r="A27" s="4"/>
      <c r="B27" s="5" t="s">
        <v>14</v>
      </c>
      <c r="C27" s="5" t="s">
        <v>15</v>
      </c>
      <c r="D27" s="5" t="s">
        <v>16</v>
      </c>
      <c r="E27" s="5"/>
      <c r="G27" s="5"/>
    </row>
    <row r="28" spans="1:7" ht="29.1" customHeight="1" x14ac:dyDescent="0.2">
      <c r="A28" s="2"/>
      <c r="B28" t="s">
        <v>17</v>
      </c>
      <c r="C28" t="s">
        <v>13</v>
      </c>
      <c r="D28" t="s">
        <v>18</v>
      </c>
    </row>
    <row r="29" spans="1:7" ht="27" customHeight="1" x14ac:dyDescent="0.2">
      <c r="B29" s="5" t="s">
        <v>14</v>
      </c>
      <c r="C29" s="5" t="s">
        <v>15</v>
      </c>
      <c r="D29" s="5" t="s">
        <v>16</v>
      </c>
    </row>
    <row r="30" spans="1:7" s="5" customFormat="1" x14ac:dyDescent="0.2">
      <c r="A30"/>
      <c r="B30"/>
      <c r="C30"/>
      <c r="D30"/>
      <c r="E30"/>
      <c r="F30"/>
      <c r="G30"/>
    </row>
    <row r="32" spans="1:7" x14ac:dyDescent="0.2">
      <c r="A32" s="5"/>
    </row>
  </sheetData>
  <sheetProtection selectLockedCells="1" selectUnlockedCells="1"/>
  <mergeCells count="1">
    <mergeCell ref="B24:F24"/>
  </mergeCells>
  <phoneticPr fontId="5" type="noConversion"/>
  <pageMargins left="0.78740157480314965" right="0.39370078740157483" top="0.78740157480314965" bottom="1.1811023622047245" header="0.51181102362204722" footer="0.39370078740157483"/>
  <pageSetup paperSize="9" scale="86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Проф испытания</vt:lpstr>
      <vt:lpstr>'Проф испытания'!Print_Area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IBP-N3</cp:lastModifiedBy>
  <cp:lastPrinted>2026-01-12T00:37:56Z</cp:lastPrinted>
  <dcterms:created xsi:type="dcterms:W3CDTF">2013-05-23T03:29:56Z</dcterms:created>
  <dcterms:modified xsi:type="dcterms:W3CDTF">2026-05-29T02:14:41Z</dcterms:modified>
</cp:coreProperties>
</file>